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85" yWindow="120" windowWidth="13740" windowHeight="12630" activeTab="0"/>
  </bookViews>
  <sheets>
    <sheet name="Лист3" sheetId="1" r:id="rId1"/>
  </sheets>
  <definedNames>
    <definedName name="_xlfn.CUBESET" hidden="1">#NAME?</definedName>
    <definedName name="_xlfn.CUBEVALUE" hidden="1">#NAME?</definedName>
  </definedNames>
  <calcPr fullCalcOnLoad="1"/>
</workbook>
</file>

<file path=xl/sharedStrings.xml><?xml version="1.0" encoding="utf-8"?>
<sst xmlns="http://schemas.openxmlformats.org/spreadsheetml/2006/main" count="231" uniqueCount="134">
  <si>
    <t>тыс. руб.</t>
  </si>
  <si>
    <t>Наименование показателей</t>
  </si>
  <si>
    <t>млн. руб.</t>
  </si>
  <si>
    <t>добыча полезных ископаемых</t>
  </si>
  <si>
    <t>обрабатывающие производства</t>
  </si>
  <si>
    <t>транспорт и связь</t>
  </si>
  <si>
    <t>руб.</t>
  </si>
  <si>
    <t>1. Демографические показатели</t>
  </si>
  <si>
    <t>%</t>
  </si>
  <si>
    <t>Исполнение,%</t>
  </si>
  <si>
    <t>Отчет о реализации прогноза</t>
  </si>
  <si>
    <t>Абсолютное отклонение от прогноза</t>
  </si>
  <si>
    <t>Итоги</t>
  </si>
  <si>
    <t>Единица измерения</t>
  </si>
  <si>
    <t xml:space="preserve">социально-экономического развития Тенькинского городского округа Магаданской области на 2017 год </t>
  </si>
  <si>
    <t>2016 год</t>
  </si>
  <si>
    <t>2017 год</t>
  </si>
  <si>
    <t>Итоги 2017 г. к итогам 2016 г., %</t>
  </si>
  <si>
    <t>общественное питание</t>
  </si>
  <si>
    <t>бытовое обслуживание населения</t>
  </si>
  <si>
    <t>Прожиточный минимум на душу населения по Магаданской области (в месяц)</t>
  </si>
  <si>
    <t>Количество замещенных рабочих мест работниками списочного состава (по полному кругу)</t>
  </si>
  <si>
    <t>Среднегодовая численность постоянного населения</t>
  </si>
  <si>
    <t>Численность постоянного населения (на конец года), в том числе:</t>
  </si>
  <si>
    <t>городское население</t>
  </si>
  <si>
    <t>сельское население</t>
  </si>
  <si>
    <t>Миграция населения</t>
  </si>
  <si>
    <t>Естественное движение населения</t>
  </si>
  <si>
    <t>Плотность населения</t>
  </si>
  <si>
    <t>2.      Рынок труда</t>
  </si>
  <si>
    <t>Численность населения трудоспособного возраста</t>
  </si>
  <si>
    <t>Количество замещенных рабочих мест работниками списочного состава (по крупным и средним  предприятиям)</t>
  </si>
  <si>
    <t>Количество замещенных рабочих мест работниками списочного состава (по малым предприятиям)</t>
  </si>
  <si>
    <t>Численность безработных граждан, зарегистрированных в службе занятости (на конец года)</t>
  </si>
  <si>
    <t>Уровень безработицы</t>
  </si>
  <si>
    <t>3.      Уровень жизни населения</t>
  </si>
  <si>
    <t>Среднедушевой денежный доход населения по Магаданской области (в месяц)</t>
  </si>
  <si>
    <t>Номинальная начисленная среднемесячная зарплата (по полному кругу)</t>
  </si>
  <si>
    <t>Номинальная начисленная среднемесячная зарплата (по крупным и средним  предприятиям)</t>
  </si>
  <si>
    <t>Номинальная начисленная среднемесячная зарплата (по малым предприятиям)</t>
  </si>
  <si>
    <t>Среднемесячный размер пенсий пенсионеров, состоящих на учете в ПФР</t>
  </si>
  <si>
    <t>Соотношение номинальной начисленной среднемесячной зарплаты с величиной прожиточного минимума</t>
  </si>
  <si>
    <t>Соотношение среднемесячного размера пенсии с величиной прожиточного минимума</t>
  </si>
  <si>
    <t>4.      Малое и среднее предпринимательство</t>
  </si>
  <si>
    <t>Число субъектов малого и среднего предпринимательства (на конец года), в том числе по видам экономической деятельности:</t>
  </si>
  <si>
    <t>оптовая и розничная торговля</t>
  </si>
  <si>
    <t>Число индивидуальных предпринимателей (на конец года)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</si>
  <si>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</si>
  <si>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субъектов малого и среднего предпринимательства на 1000 человек населения</t>
  </si>
  <si>
    <t>Число субъектов малого и среднего предпринимательства, получивших поддержку по муниципальной программе развития малого и среднего предпринимательства</t>
  </si>
  <si>
    <t>Объем предоставленной поддержки по муниципальной программе развития малого и среднего предпринимательства</t>
  </si>
  <si>
    <t>5.      Потребительский рынок</t>
  </si>
  <si>
    <t>Розничный товарооборот</t>
  </si>
  <si>
    <t>Объем платных услуг населению, в том числе:</t>
  </si>
  <si>
    <t>оборот общественного питания</t>
  </si>
  <si>
    <t>оборот бытовых услуг</t>
  </si>
  <si>
    <t>Количество объектов розничной торговли</t>
  </si>
  <si>
    <t>Количество общедоступных объектов общественного питания</t>
  </si>
  <si>
    <t>6.      Промышленность</t>
  </si>
  <si>
    <t>Объем отгруженных товаров (выполненных работ, оказанных услуг) собственного производства, в том числе по видам экономической деятельности:</t>
  </si>
  <si>
    <t>обрабатывающее производство</t>
  </si>
  <si>
    <t>производство и распределение электро-, теплоэнергии, воды, в том числе:</t>
  </si>
  <si>
    <t>Добыча полезных ископаемых, в том числе:</t>
  </si>
  <si>
    <t>золото, в том числе:</t>
  </si>
  <si>
    <t>рудное золото</t>
  </si>
  <si>
    <t>россыпное золото</t>
  </si>
  <si>
    <t>серебро</t>
  </si>
  <si>
    <t>Индекс промышленного производства, в том числе:</t>
  </si>
  <si>
    <t>производство и распределение электро-, теплоэнергии, воды</t>
  </si>
  <si>
    <t>Промышленное производство на 1 человека населения</t>
  </si>
  <si>
    <t>7.      Инвестиции</t>
  </si>
  <si>
    <t>Инвестиции в основной капитал за счет всех источников финансирования (без субъектов малого предпринимательства)</t>
  </si>
  <si>
    <t>Объем инвестиций на 1 человека населения</t>
  </si>
  <si>
    <t>8.      Жилищно-коммунальное хозяйство, благоустройство</t>
  </si>
  <si>
    <t>Общая площадь жилых помещений, приходящаяся в среднем на одного жителя, в том числе:</t>
  </si>
  <si>
    <t>введенная в действие за год</t>
  </si>
  <si>
    <t>Общая площадь аварийного жилищного фонда (на конец года)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</si>
  <si>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</si>
  <si>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</si>
  <si>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Количество управляющих организаций (на конец года)</t>
  </si>
  <si>
    <t>Количество товариществ собственников жилья (на конец года)</t>
  </si>
  <si>
    <t>Количество предприятий, предоставляющих услуги в сфере ЖКХ (на конец года)</t>
  </si>
  <si>
    <t>Расходы местного бюджета на ЖКХ на 1 человека населения в год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</si>
  <si>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</si>
  <si>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сообщения с административным центром городского округа</t>
  </si>
  <si>
    <t>9.      Социальная сфера</t>
  </si>
  <si>
    <t>9.1. Образование</t>
  </si>
  <si>
    <t>Численность детей, посещающих дошкольные образовательные учреждения</t>
  </si>
  <si>
    <t>Численность педагогических работников в дошкольных образовательных учреждениях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</si>
  <si>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</si>
  <si>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</si>
  <si>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Численность детей, посещающих общеобразовательные учреждения</t>
  </si>
  <si>
    <t>Численность педагогических работников в общеобразовательных учреждениях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</si>
  <si>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</si>
  <si>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</si>
  <si>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Количество детей, получающих услуги дополнительного образования детей</t>
  </si>
  <si>
    <t>Расходы местного бюджета на образование на 1 человека населения в год</t>
  </si>
  <si>
    <t>9.2. Культура</t>
  </si>
  <si>
    <t>Уровень фактической обеспеченности учреждениями культуры от нормативной потребности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</si>
  <si>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</si>
  <si>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Расходы местного бюджета на культуру на 1 человека населения в год</t>
  </si>
  <si>
    <t>9.3. Физическая культура и спорт</t>
  </si>
  <si>
    <t>Общее количество спортивных сооружений</t>
  </si>
  <si>
    <t>Доля населения, систематически занимающегося физической культурой и спортом</t>
  </si>
  <si>
    <t>Количество работников физической культуры и спорта</t>
  </si>
  <si>
    <t>Расходы местного бюджета на физическую культуру на 1 человека населения в год</t>
  </si>
  <si>
    <t>9.4. Здравоохранение</t>
  </si>
  <si>
    <t>Количество больничных коек круглосуточного стационара</t>
  </si>
  <si>
    <t>Численность врачей всех специальностей в учреждениях здравоохранения</t>
  </si>
  <si>
    <t>Численность среднего медицинского персонала</t>
  </si>
  <si>
    <t>Обеспеченность медицинским персоналом на 1000 человек населения</t>
  </si>
  <si>
    <t>Количество аптек и аптечных магазинов</t>
  </si>
  <si>
    <t>10. Бюджет</t>
  </si>
  <si>
    <t>Доля собственных доходов местного бюджета, в том числе:</t>
  </si>
  <si>
    <t>доля налоговых доходов, в том числе:</t>
  </si>
  <si>
    <t>НДФЛ</t>
  </si>
  <si>
    <t>налоги на совокупный доход</t>
  </si>
  <si>
    <t>налог  на имущество физических лиц</t>
  </si>
  <si>
    <t xml:space="preserve">земельный налог </t>
  </si>
  <si>
    <t>акцизы по подакцизным товарам</t>
  </si>
  <si>
    <t>доля неналоговых доходов, в том числе:</t>
  </si>
  <si>
    <t>доходы от использования муниципальной  собственности</t>
  </si>
  <si>
    <t>доля безвозмездных поступлений</t>
  </si>
  <si>
    <t>Расходы местного бюджета на содержание работников органов местного самоуправления на 1 человека населения в год</t>
  </si>
  <si>
    <t>Дефицит (-), профицит (+) местного бюджета</t>
  </si>
  <si>
    <t>чел.</t>
  </si>
  <si>
    <t>чел./тыс. км2</t>
  </si>
  <si>
    <t>ед.</t>
  </si>
  <si>
    <t>кг</t>
  </si>
  <si>
    <t>тыс.руб./чел.</t>
  </si>
  <si>
    <t>м2</t>
  </si>
  <si>
    <t>тыс. м2</t>
  </si>
  <si>
    <t>-</t>
  </si>
  <si>
    <t>Прогноз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</si>
</sst>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0"/>
    <numFmt numFmtId="176" formatCode="0.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.0000000"/>
    <numFmt numFmtId="183" formatCode="0.00000000"/>
    <numFmt numFmtId="184" formatCode="0.0_)"/>
    <numFmt numFmtId="185" formatCode="[$€-2]\ ###,000_);[Red]\([$€-2]\ ###,000\)"/>
    <numFmt numFmtId="186" formatCode="General_)"/>
    <numFmt numFmtId="187" formatCode="[$-FC19]d\ mmmm\ yyyy\ &quot;г.&quot;"/>
    <numFmt numFmtId="188" formatCode="0.00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b/>
      <sz val="16"/>
      <name val="Times New Roman Cyr"/>
      <family val="1"/>
    </font>
    <font>
      <sz val="14"/>
      <name val="Arial Cyr"/>
      <family val="0"/>
    </font>
    <font>
      <sz val="10"/>
      <name val="Times New Roman Cyr"/>
      <family val="0"/>
    </font>
    <font>
      <sz val="10"/>
      <color indexed="58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3"/>
      <color indexed="10"/>
      <name val="Times New Roman Cyr"/>
      <family val="1"/>
    </font>
    <font>
      <sz val="11"/>
      <color indexed="10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3"/>
      <color rgb="FFFF0000"/>
      <name val="Times New Roman Cyr"/>
      <family val="1"/>
    </font>
    <font>
      <sz val="11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6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4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D129" sqref="D129"/>
    </sheetView>
  </sheetViews>
  <sheetFormatPr defaultColWidth="9.00390625" defaultRowHeight="12.75"/>
  <cols>
    <col min="1" max="1" width="59.625" style="1" customWidth="1"/>
    <col min="2" max="2" width="18.75390625" style="2" customWidth="1"/>
    <col min="3" max="4" width="13.00390625" style="7" customWidth="1"/>
    <col min="5" max="5" width="13.125" style="16" customWidth="1"/>
    <col min="6" max="6" width="13.75390625" style="9" customWidth="1"/>
    <col min="7" max="7" width="13.875" style="9" customWidth="1"/>
    <col min="8" max="8" width="12.625" style="9" customWidth="1"/>
    <col min="9" max="9" width="9.125" style="9" customWidth="1"/>
    <col min="10" max="16384" width="9.125" style="1" customWidth="1"/>
  </cols>
  <sheetData>
    <row r="1" spans="1:8" ht="20.25">
      <c r="A1" s="29" t="s">
        <v>10</v>
      </c>
      <c r="B1" s="30"/>
      <c r="C1" s="30"/>
      <c r="D1" s="30"/>
      <c r="E1" s="30"/>
      <c r="F1" s="30"/>
      <c r="G1" s="30"/>
      <c r="H1" s="30"/>
    </row>
    <row r="2" spans="1:8" ht="20.25">
      <c r="A2" s="29" t="s">
        <v>14</v>
      </c>
      <c r="B2" s="30"/>
      <c r="C2" s="30"/>
      <c r="D2" s="30"/>
      <c r="E2" s="30"/>
      <c r="F2" s="30"/>
      <c r="G2" s="30"/>
      <c r="H2" s="30"/>
    </row>
    <row r="3" ht="8.25" customHeight="1" thickBot="1"/>
    <row r="4" spans="1:8" ht="32.25" customHeight="1">
      <c r="A4" s="31" t="s">
        <v>1</v>
      </c>
      <c r="B4" s="33" t="s">
        <v>13</v>
      </c>
      <c r="C4" s="14" t="s">
        <v>15</v>
      </c>
      <c r="D4" s="35" t="s">
        <v>16</v>
      </c>
      <c r="E4" s="36"/>
      <c r="F4" s="37" t="s">
        <v>9</v>
      </c>
      <c r="G4" s="37" t="s">
        <v>11</v>
      </c>
      <c r="H4" s="40" t="s">
        <v>17</v>
      </c>
    </row>
    <row r="5" spans="1:8" ht="30.75" customHeight="1">
      <c r="A5" s="32"/>
      <c r="B5" s="34"/>
      <c r="C5" s="13" t="s">
        <v>12</v>
      </c>
      <c r="D5" s="13" t="s">
        <v>133</v>
      </c>
      <c r="E5" s="13" t="s">
        <v>12</v>
      </c>
      <c r="F5" s="38"/>
      <c r="G5" s="39"/>
      <c r="H5" s="41"/>
    </row>
    <row r="6" spans="1:8" ht="16.5">
      <c r="A6" s="24" t="s">
        <v>7</v>
      </c>
      <c r="B6" s="25"/>
      <c r="C6" s="25"/>
      <c r="D6" s="25"/>
      <c r="E6" s="25"/>
      <c r="F6" s="25"/>
      <c r="G6" s="25"/>
      <c r="H6" s="26"/>
    </row>
    <row r="7" spans="1:48" s="6" customFormat="1" ht="16.5">
      <c r="A7" s="15" t="s">
        <v>22</v>
      </c>
      <c r="B7" s="13" t="s">
        <v>125</v>
      </c>
      <c r="C7" s="13">
        <v>4386</v>
      </c>
      <c r="D7" s="13">
        <v>4470</v>
      </c>
      <c r="E7" s="13">
        <v>4136</v>
      </c>
      <c r="F7" s="11">
        <f>E7/D7*100</f>
        <v>92.52796420581656</v>
      </c>
      <c r="G7" s="11">
        <f aca="true" t="shared" si="0" ref="G7:G13">E7-D7</f>
        <v>-334</v>
      </c>
      <c r="H7" s="12">
        <f>E7/C7*100</f>
        <v>94.30004559963521</v>
      </c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6" customFormat="1" ht="36" customHeight="1">
      <c r="A8" s="15" t="s">
        <v>23</v>
      </c>
      <c r="B8" s="13" t="s">
        <v>125</v>
      </c>
      <c r="C8" s="13">
        <v>4272</v>
      </c>
      <c r="D8" s="13">
        <v>4420</v>
      </c>
      <c r="E8" s="13">
        <v>4000</v>
      </c>
      <c r="F8" s="11">
        <f>E8/D8*100</f>
        <v>90.49773755656109</v>
      </c>
      <c r="G8" s="11">
        <f t="shared" si="0"/>
        <v>-420</v>
      </c>
      <c r="H8" s="12">
        <f>E8/C8*100</f>
        <v>93.63295880149812</v>
      </c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6" customFormat="1" ht="16.5">
      <c r="A9" s="15" t="s">
        <v>24</v>
      </c>
      <c r="B9" s="13" t="s">
        <v>125</v>
      </c>
      <c r="C9" s="13">
        <v>3273</v>
      </c>
      <c r="D9" s="13">
        <v>3430</v>
      </c>
      <c r="E9" s="13">
        <v>3129</v>
      </c>
      <c r="F9" s="11">
        <f>E9/D9*100</f>
        <v>91.22448979591836</v>
      </c>
      <c r="G9" s="11">
        <f t="shared" si="0"/>
        <v>-301</v>
      </c>
      <c r="H9" s="12">
        <f>E9/C9*100</f>
        <v>95.60036663611365</v>
      </c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6" customFormat="1" ht="16.5">
      <c r="A10" s="15" t="s">
        <v>25</v>
      </c>
      <c r="B10" s="13" t="s">
        <v>125</v>
      </c>
      <c r="C10" s="13">
        <v>999</v>
      </c>
      <c r="D10" s="13">
        <v>990</v>
      </c>
      <c r="E10" s="13">
        <v>871</v>
      </c>
      <c r="F10" s="11">
        <f>E10/D10*100</f>
        <v>87.97979797979798</v>
      </c>
      <c r="G10" s="11">
        <f t="shared" si="0"/>
        <v>-119</v>
      </c>
      <c r="H10" s="12">
        <f aca="true" t="shared" si="1" ref="H10:H69">E10/C10*100</f>
        <v>87.18718718718719</v>
      </c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6" customFormat="1" ht="16.5">
      <c r="A11" s="15" t="s">
        <v>26</v>
      </c>
      <c r="B11" s="13" t="s">
        <v>125</v>
      </c>
      <c r="C11" s="13">
        <v>-228</v>
      </c>
      <c r="D11" s="13">
        <v>0</v>
      </c>
      <c r="E11" s="13">
        <v>-243</v>
      </c>
      <c r="F11" s="11" t="s">
        <v>132</v>
      </c>
      <c r="G11" s="11">
        <f t="shared" si="0"/>
        <v>-243</v>
      </c>
      <c r="H11" s="12">
        <f t="shared" si="1"/>
        <v>106.57894736842107</v>
      </c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6" customFormat="1" ht="16.5">
      <c r="A12" s="15" t="s">
        <v>27</v>
      </c>
      <c r="B12" s="13" t="s">
        <v>125</v>
      </c>
      <c r="C12" s="13">
        <v>-29</v>
      </c>
      <c r="D12" s="13">
        <v>0</v>
      </c>
      <c r="E12" s="13">
        <v>-32</v>
      </c>
      <c r="F12" s="11" t="s">
        <v>132</v>
      </c>
      <c r="G12" s="11">
        <f t="shared" si="0"/>
        <v>-32</v>
      </c>
      <c r="H12" s="12">
        <f t="shared" si="1"/>
        <v>110.34482758620689</v>
      </c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6" customFormat="1" ht="16.5">
      <c r="A13" s="15" t="s">
        <v>28</v>
      </c>
      <c r="B13" s="13" t="s">
        <v>126</v>
      </c>
      <c r="C13" s="13">
        <v>1.2</v>
      </c>
      <c r="D13" s="13">
        <v>1.21</v>
      </c>
      <c r="E13" s="13">
        <v>1.13</v>
      </c>
      <c r="F13" s="11">
        <f>E13/D13*100</f>
        <v>93.3884297520661</v>
      </c>
      <c r="G13" s="11">
        <f t="shared" si="0"/>
        <v>-0.08000000000000007</v>
      </c>
      <c r="H13" s="12">
        <f t="shared" si="1"/>
        <v>94.16666666666667</v>
      </c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6" customFormat="1" ht="16.5">
      <c r="A14" s="21" t="s">
        <v>29</v>
      </c>
      <c r="B14" s="22"/>
      <c r="C14" s="22"/>
      <c r="D14" s="22"/>
      <c r="E14" s="22"/>
      <c r="F14" s="22"/>
      <c r="G14" s="22"/>
      <c r="H14" s="23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6" customFormat="1" ht="16.5">
      <c r="A15" s="15" t="s">
        <v>30</v>
      </c>
      <c r="B15" s="13" t="s">
        <v>125</v>
      </c>
      <c r="C15" s="13">
        <v>2556</v>
      </c>
      <c r="D15" s="13">
        <v>2205</v>
      </c>
      <c r="E15" s="13">
        <v>1837</v>
      </c>
      <c r="F15" s="11">
        <f aca="true" t="shared" si="2" ref="F15:F20">E15/D15*100</f>
        <v>83.31065759637188</v>
      </c>
      <c r="G15" s="11">
        <f aca="true" t="shared" si="3" ref="G15:G75">E15-D15</f>
        <v>-368</v>
      </c>
      <c r="H15" s="12">
        <f t="shared" si="1"/>
        <v>71.87010954616588</v>
      </c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6" customFormat="1" ht="31.5" customHeight="1">
      <c r="A16" s="15" t="s">
        <v>21</v>
      </c>
      <c r="B16" s="13" t="s">
        <v>125</v>
      </c>
      <c r="C16" s="13">
        <v>4384</v>
      </c>
      <c r="D16" s="13">
        <v>4350</v>
      </c>
      <c r="E16" s="13">
        <v>5396</v>
      </c>
      <c r="F16" s="11">
        <f t="shared" si="2"/>
        <v>124.04597701149424</v>
      </c>
      <c r="G16" s="11">
        <f t="shared" si="3"/>
        <v>1046</v>
      </c>
      <c r="H16" s="12">
        <f t="shared" si="1"/>
        <v>123.08394160583941</v>
      </c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6" customFormat="1" ht="31.5" customHeight="1">
      <c r="A17" s="15" t="s">
        <v>31</v>
      </c>
      <c r="B17" s="13" t="s">
        <v>125</v>
      </c>
      <c r="C17" s="13">
        <v>3679</v>
      </c>
      <c r="D17" s="13">
        <v>3650</v>
      </c>
      <c r="E17" s="13">
        <v>4698</v>
      </c>
      <c r="F17" s="11">
        <f t="shared" si="2"/>
        <v>128.7123287671233</v>
      </c>
      <c r="G17" s="11">
        <f t="shared" si="3"/>
        <v>1048</v>
      </c>
      <c r="H17" s="12">
        <f t="shared" si="1"/>
        <v>127.69774395216092</v>
      </c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6" customFormat="1" ht="31.5" customHeight="1">
      <c r="A18" s="15" t="s">
        <v>32</v>
      </c>
      <c r="B18" s="13" t="s">
        <v>125</v>
      </c>
      <c r="C18" s="13">
        <v>705</v>
      </c>
      <c r="D18" s="13">
        <v>700</v>
      </c>
      <c r="E18" s="13">
        <v>698</v>
      </c>
      <c r="F18" s="11">
        <f t="shared" si="2"/>
        <v>99.71428571428571</v>
      </c>
      <c r="G18" s="11">
        <f t="shared" si="3"/>
        <v>-2</v>
      </c>
      <c r="H18" s="12">
        <f t="shared" si="1"/>
        <v>99.00709219858156</v>
      </c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6" customFormat="1" ht="31.5" customHeight="1">
      <c r="A19" s="15" t="s">
        <v>33</v>
      </c>
      <c r="B19" s="13" t="s">
        <v>125</v>
      </c>
      <c r="C19" s="13">
        <v>81</v>
      </c>
      <c r="D19" s="13">
        <v>75</v>
      </c>
      <c r="E19" s="13">
        <v>82</v>
      </c>
      <c r="F19" s="11">
        <f t="shared" si="2"/>
        <v>109.33333333333333</v>
      </c>
      <c r="G19" s="11">
        <f t="shared" si="3"/>
        <v>7</v>
      </c>
      <c r="H19" s="12">
        <f t="shared" si="1"/>
        <v>101.23456790123457</v>
      </c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6" customFormat="1" ht="16.5">
      <c r="A20" s="15" t="s">
        <v>34</v>
      </c>
      <c r="B20" s="13" t="s">
        <v>8</v>
      </c>
      <c r="C20" s="13">
        <v>1.8</v>
      </c>
      <c r="D20" s="13">
        <v>1.7</v>
      </c>
      <c r="E20" s="13">
        <v>1.9</v>
      </c>
      <c r="F20" s="11">
        <f t="shared" si="2"/>
        <v>111.76470588235294</v>
      </c>
      <c r="G20" s="11">
        <f t="shared" si="3"/>
        <v>0.19999999999999996</v>
      </c>
      <c r="H20" s="12">
        <f t="shared" si="1"/>
        <v>105.55555555555556</v>
      </c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6" customFormat="1" ht="16.5">
      <c r="A21" s="21" t="s">
        <v>35</v>
      </c>
      <c r="B21" s="22"/>
      <c r="C21" s="22"/>
      <c r="D21" s="22"/>
      <c r="E21" s="22"/>
      <c r="F21" s="22"/>
      <c r="G21" s="22"/>
      <c r="H21" s="23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6" customFormat="1" ht="31.5" customHeight="1">
      <c r="A22" s="15" t="s">
        <v>36</v>
      </c>
      <c r="B22" s="13" t="s">
        <v>6</v>
      </c>
      <c r="C22" s="13">
        <v>50752.8</v>
      </c>
      <c r="D22" s="13">
        <v>53100</v>
      </c>
      <c r="E22" s="13">
        <v>57156.3</v>
      </c>
      <c r="F22" s="11">
        <f aca="true" t="shared" si="4" ref="F22:F78">E22/D22*100</f>
        <v>107.63898305084747</v>
      </c>
      <c r="G22" s="11">
        <f t="shared" si="3"/>
        <v>4056.300000000003</v>
      </c>
      <c r="H22" s="12">
        <f t="shared" si="1"/>
        <v>112.61703787771316</v>
      </c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6" customFormat="1" ht="31.5" customHeight="1">
      <c r="A23" s="15" t="s">
        <v>37</v>
      </c>
      <c r="B23" s="13" t="s">
        <v>6</v>
      </c>
      <c r="C23" s="19">
        <f>((C24*C17)+(C25*C18))/C16</f>
        <v>83382.61104014599</v>
      </c>
      <c r="D23" s="13">
        <v>83486</v>
      </c>
      <c r="E23" s="19">
        <f>((E24*E17)+(E25*E18))/E16</f>
        <v>97021.25767234988</v>
      </c>
      <c r="F23" s="11">
        <f t="shared" si="4"/>
        <v>116.21260770949607</v>
      </c>
      <c r="G23" s="11">
        <f t="shared" si="3"/>
        <v>13535.257672349879</v>
      </c>
      <c r="H23" s="12">
        <f t="shared" si="1"/>
        <v>116.35670370844747</v>
      </c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6" customFormat="1" ht="31.5" customHeight="1">
      <c r="A24" s="15" t="s">
        <v>38</v>
      </c>
      <c r="B24" s="13" t="s">
        <v>6</v>
      </c>
      <c r="C24" s="13">
        <v>84198.7</v>
      </c>
      <c r="D24" s="13">
        <v>83288</v>
      </c>
      <c r="E24" s="13">
        <v>99676.4</v>
      </c>
      <c r="F24" s="11">
        <f t="shared" si="4"/>
        <v>119.6767841705888</v>
      </c>
      <c r="G24" s="11">
        <f t="shared" si="3"/>
        <v>16388.399999999994</v>
      </c>
      <c r="H24" s="12">
        <f t="shared" si="1"/>
        <v>118.38235032132324</v>
      </c>
      <c r="I24" s="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6" customFormat="1" ht="31.5" customHeight="1">
      <c r="A25" s="15" t="s">
        <v>39</v>
      </c>
      <c r="B25" s="13" t="s">
        <v>6</v>
      </c>
      <c r="C25" s="13">
        <v>79123.9</v>
      </c>
      <c r="D25" s="13">
        <v>84520</v>
      </c>
      <c r="E25" s="13">
        <v>79150.4</v>
      </c>
      <c r="F25" s="11">
        <f t="shared" si="4"/>
        <v>93.64694746805489</v>
      </c>
      <c r="G25" s="11">
        <f t="shared" si="3"/>
        <v>-5369.600000000006</v>
      </c>
      <c r="H25" s="12">
        <f t="shared" si="1"/>
        <v>100.03349177682091</v>
      </c>
      <c r="I25" s="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6" customFormat="1" ht="31.5" customHeight="1">
      <c r="A26" s="15" t="s">
        <v>20</v>
      </c>
      <c r="B26" s="13" t="s">
        <v>6</v>
      </c>
      <c r="C26" s="13">
        <v>17764</v>
      </c>
      <c r="D26" s="13">
        <v>19898</v>
      </c>
      <c r="E26" s="13">
        <v>17635</v>
      </c>
      <c r="F26" s="11">
        <f t="shared" si="4"/>
        <v>88.62699768820987</v>
      </c>
      <c r="G26" s="11">
        <f t="shared" si="3"/>
        <v>-2263</v>
      </c>
      <c r="H26" s="12">
        <f t="shared" si="1"/>
        <v>99.27381220445845</v>
      </c>
      <c r="I26" s="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6" customFormat="1" ht="31.5" customHeight="1">
      <c r="A27" s="15" t="s">
        <v>40</v>
      </c>
      <c r="B27" s="13" t="s">
        <v>6</v>
      </c>
      <c r="C27" s="13">
        <v>19719.4</v>
      </c>
      <c r="D27" s="13">
        <v>24250</v>
      </c>
      <c r="E27" s="13">
        <v>20666.1</v>
      </c>
      <c r="F27" s="11">
        <f t="shared" si="4"/>
        <v>85.22103092783505</v>
      </c>
      <c r="G27" s="11">
        <f t="shared" si="3"/>
        <v>-3583.9000000000015</v>
      </c>
      <c r="H27" s="12">
        <f t="shared" si="1"/>
        <v>104.80085600981772</v>
      </c>
      <c r="I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6" customFormat="1" ht="31.5" customHeight="1">
      <c r="A28" s="15" t="s">
        <v>41</v>
      </c>
      <c r="B28" s="13" t="s">
        <v>8</v>
      </c>
      <c r="C28" s="19">
        <f>C24/C26*100</f>
        <v>473.98502589506865</v>
      </c>
      <c r="D28" s="13">
        <v>419.6</v>
      </c>
      <c r="E28" s="19">
        <f>E24/E26*100</f>
        <v>565.2191664303941</v>
      </c>
      <c r="F28" s="11">
        <f t="shared" si="4"/>
        <v>134.7042817994266</v>
      </c>
      <c r="G28" s="11">
        <f t="shared" si="3"/>
        <v>145.6191664303941</v>
      </c>
      <c r="H28" s="12">
        <f t="shared" si="1"/>
        <v>119.24831704610072</v>
      </c>
      <c r="I28" s="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6" customFormat="1" ht="31.5" customHeight="1">
      <c r="A29" s="15" t="s">
        <v>42</v>
      </c>
      <c r="B29" s="13" t="s">
        <v>8</v>
      </c>
      <c r="C29" s="19">
        <f>C27/C26*100</f>
        <v>111.00765593334836</v>
      </c>
      <c r="D29" s="13">
        <v>121.9</v>
      </c>
      <c r="E29" s="19">
        <f>E27/E26*100</f>
        <v>117.18797845194216</v>
      </c>
      <c r="F29" s="11">
        <f t="shared" si="4"/>
        <v>96.13451882850053</v>
      </c>
      <c r="G29" s="11">
        <f t="shared" si="3"/>
        <v>-4.712021548057848</v>
      </c>
      <c r="H29" s="12">
        <f t="shared" si="1"/>
        <v>105.56747412296015</v>
      </c>
      <c r="I29" s="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6" customFormat="1" ht="16.5">
      <c r="A30" s="21" t="s">
        <v>43</v>
      </c>
      <c r="B30" s="22"/>
      <c r="C30" s="22"/>
      <c r="D30" s="22"/>
      <c r="E30" s="22"/>
      <c r="F30" s="22"/>
      <c r="G30" s="22"/>
      <c r="H30" s="23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6" customFormat="1" ht="31.5" customHeight="1">
      <c r="A31" s="15" t="s">
        <v>44</v>
      </c>
      <c r="B31" s="13" t="s">
        <v>127</v>
      </c>
      <c r="C31" s="13">
        <v>53</v>
      </c>
      <c r="D31" s="13">
        <v>53</v>
      </c>
      <c r="E31" s="13">
        <v>51</v>
      </c>
      <c r="F31" s="11">
        <f t="shared" si="4"/>
        <v>96.22641509433963</v>
      </c>
      <c r="G31" s="11">
        <f t="shared" si="3"/>
        <v>-2</v>
      </c>
      <c r="H31" s="12">
        <f t="shared" si="1"/>
        <v>96.22641509433963</v>
      </c>
      <c r="I31" s="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6" customFormat="1" ht="16.5">
      <c r="A32" s="15" t="s">
        <v>3</v>
      </c>
      <c r="B32" s="13" t="s">
        <v>127</v>
      </c>
      <c r="C32" s="13">
        <v>25</v>
      </c>
      <c r="D32" s="13">
        <v>25</v>
      </c>
      <c r="E32" s="13">
        <v>26</v>
      </c>
      <c r="F32" s="11">
        <f t="shared" si="4"/>
        <v>104</v>
      </c>
      <c r="G32" s="11">
        <f t="shared" si="3"/>
        <v>1</v>
      </c>
      <c r="H32" s="12">
        <f t="shared" si="1"/>
        <v>104</v>
      </c>
      <c r="I32" s="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s="6" customFormat="1" ht="16.5">
      <c r="A33" s="15" t="s">
        <v>4</v>
      </c>
      <c r="B33" s="13" t="s">
        <v>127</v>
      </c>
      <c r="C33" s="13">
        <v>1</v>
      </c>
      <c r="D33" s="13">
        <v>1</v>
      </c>
      <c r="E33" s="13">
        <v>1</v>
      </c>
      <c r="F33" s="11">
        <f t="shared" si="4"/>
        <v>100</v>
      </c>
      <c r="G33" s="11">
        <f t="shared" si="3"/>
        <v>0</v>
      </c>
      <c r="H33" s="12">
        <f t="shared" si="1"/>
        <v>100</v>
      </c>
      <c r="I33" s="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6" customFormat="1" ht="16.5">
      <c r="A34" s="15" t="s">
        <v>45</v>
      </c>
      <c r="B34" s="13" t="s">
        <v>127</v>
      </c>
      <c r="C34" s="13">
        <v>17</v>
      </c>
      <c r="D34" s="13">
        <v>15</v>
      </c>
      <c r="E34" s="13">
        <v>15</v>
      </c>
      <c r="F34" s="11">
        <f t="shared" si="4"/>
        <v>100</v>
      </c>
      <c r="G34" s="11">
        <f t="shared" si="3"/>
        <v>0</v>
      </c>
      <c r="H34" s="12">
        <f t="shared" si="1"/>
        <v>88.23529411764706</v>
      </c>
      <c r="I34" s="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s="6" customFormat="1" ht="16.5">
      <c r="A35" s="15" t="s">
        <v>5</v>
      </c>
      <c r="B35" s="13" t="s">
        <v>127</v>
      </c>
      <c r="C35" s="13">
        <v>6</v>
      </c>
      <c r="D35" s="13">
        <v>9</v>
      </c>
      <c r="E35" s="13">
        <v>6</v>
      </c>
      <c r="F35" s="11">
        <f t="shared" si="4"/>
        <v>66.66666666666666</v>
      </c>
      <c r="G35" s="11">
        <f t="shared" si="3"/>
        <v>-3</v>
      </c>
      <c r="H35" s="12">
        <f t="shared" si="1"/>
        <v>100</v>
      </c>
      <c r="I35" s="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6" customFormat="1" ht="16.5">
      <c r="A36" s="15" t="s">
        <v>18</v>
      </c>
      <c r="B36" s="13" t="s">
        <v>127</v>
      </c>
      <c r="C36" s="13">
        <v>3</v>
      </c>
      <c r="D36" s="13">
        <v>2</v>
      </c>
      <c r="E36" s="13">
        <v>2</v>
      </c>
      <c r="F36" s="11">
        <f t="shared" si="4"/>
        <v>100</v>
      </c>
      <c r="G36" s="11">
        <f t="shared" si="3"/>
        <v>0</v>
      </c>
      <c r="H36" s="12">
        <f t="shared" si="1"/>
        <v>66.66666666666666</v>
      </c>
      <c r="I36" s="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6" customFormat="1" ht="16.5">
      <c r="A37" s="15" t="s">
        <v>19</v>
      </c>
      <c r="B37" s="13" t="s">
        <v>127</v>
      </c>
      <c r="C37" s="13">
        <v>1</v>
      </c>
      <c r="D37" s="13">
        <v>1</v>
      </c>
      <c r="E37" s="13">
        <v>1</v>
      </c>
      <c r="F37" s="11">
        <f t="shared" si="4"/>
        <v>100</v>
      </c>
      <c r="G37" s="11">
        <f t="shared" si="3"/>
        <v>0</v>
      </c>
      <c r="H37" s="12">
        <f t="shared" si="1"/>
        <v>100</v>
      </c>
      <c r="I37" s="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6" customFormat="1" ht="31.5">
      <c r="A38" s="15" t="s">
        <v>46</v>
      </c>
      <c r="B38" s="13" t="s">
        <v>127</v>
      </c>
      <c r="C38" s="13">
        <v>181</v>
      </c>
      <c r="D38" s="13">
        <v>181</v>
      </c>
      <c r="E38" s="13">
        <v>161</v>
      </c>
      <c r="F38" s="11">
        <f t="shared" si="4"/>
        <v>88.95027624309392</v>
      </c>
      <c r="G38" s="11">
        <f t="shared" si="3"/>
        <v>-20</v>
      </c>
      <c r="H38" s="12">
        <f t="shared" si="1"/>
        <v>88.95027624309392</v>
      </c>
      <c r="I38" s="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6" customFormat="1" ht="47.25">
      <c r="A39" s="15" t="s">
        <v>47</v>
      </c>
      <c r="B39" s="13" t="s">
        <v>8</v>
      </c>
      <c r="C39" s="19">
        <f>C18/C16*100</f>
        <v>16.081204379562045</v>
      </c>
      <c r="D39" s="13">
        <v>16.1</v>
      </c>
      <c r="E39" s="19">
        <f>E18/E16*100</f>
        <v>12.935507783543365</v>
      </c>
      <c r="F39" s="11">
        <f t="shared" si="4"/>
        <v>80.34476884188425</v>
      </c>
      <c r="G39" s="11">
        <f t="shared" si="3"/>
        <v>-3.1644922164566367</v>
      </c>
      <c r="H39" s="12">
        <f t="shared" si="1"/>
        <v>80.4386753518498</v>
      </c>
      <c r="I39" s="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6" customFormat="1" ht="31.5" customHeight="1">
      <c r="A40" s="15" t="s">
        <v>48</v>
      </c>
      <c r="B40" s="13" t="s">
        <v>127</v>
      </c>
      <c r="C40" s="13">
        <v>53.4</v>
      </c>
      <c r="D40" s="13">
        <v>52.3</v>
      </c>
      <c r="E40" s="13">
        <v>53</v>
      </c>
      <c r="F40" s="11">
        <f t="shared" si="4"/>
        <v>101.33843212237095</v>
      </c>
      <c r="G40" s="11">
        <f t="shared" si="3"/>
        <v>0.7000000000000028</v>
      </c>
      <c r="H40" s="12">
        <f t="shared" si="1"/>
        <v>99.25093632958801</v>
      </c>
      <c r="I40" s="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6" customFormat="1" ht="63">
      <c r="A41" s="15" t="s">
        <v>49</v>
      </c>
      <c r="B41" s="13" t="s">
        <v>127</v>
      </c>
      <c r="C41" s="13">
        <v>6</v>
      </c>
      <c r="D41" s="13">
        <v>7</v>
      </c>
      <c r="E41" s="13">
        <v>6</v>
      </c>
      <c r="F41" s="11">
        <f t="shared" si="4"/>
        <v>85.71428571428571</v>
      </c>
      <c r="G41" s="11">
        <f t="shared" si="3"/>
        <v>-1</v>
      </c>
      <c r="H41" s="12">
        <f t="shared" si="1"/>
        <v>100</v>
      </c>
      <c r="I41" s="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6" customFormat="1" ht="47.25">
      <c r="A42" s="15" t="s">
        <v>50</v>
      </c>
      <c r="B42" s="13" t="s">
        <v>0</v>
      </c>
      <c r="C42" s="13">
        <v>374.7</v>
      </c>
      <c r="D42" s="13">
        <v>400</v>
      </c>
      <c r="E42" s="13">
        <v>350</v>
      </c>
      <c r="F42" s="11">
        <f t="shared" si="4"/>
        <v>87.5</v>
      </c>
      <c r="G42" s="11">
        <f t="shared" si="3"/>
        <v>-50</v>
      </c>
      <c r="H42" s="12">
        <f t="shared" si="1"/>
        <v>93.40805978115826</v>
      </c>
      <c r="I42" s="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6" customFormat="1" ht="16.5">
      <c r="A43" s="21" t="s">
        <v>51</v>
      </c>
      <c r="B43" s="22"/>
      <c r="C43" s="22"/>
      <c r="D43" s="22"/>
      <c r="E43" s="22"/>
      <c r="F43" s="22"/>
      <c r="G43" s="22"/>
      <c r="H43" s="23"/>
      <c r="I43" s="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6" customFormat="1" ht="16.5">
      <c r="A44" s="15" t="s">
        <v>52</v>
      </c>
      <c r="B44" s="13" t="s">
        <v>2</v>
      </c>
      <c r="C44" s="13">
        <v>495.39</v>
      </c>
      <c r="D44" s="13">
        <v>522.1</v>
      </c>
      <c r="E44" s="13">
        <v>413.65</v>
      </c>
      <c r="F44" s="11">
        <f t="shared" si="4"/>
        <v>79.22811721892357</v>
      </c>
      <c r="G44" s="11">
        <f t="shared" si="3"/>
        <v>-108.45000000000005</v>
      </c>
      <c r="H44" s="12">
        <f t="shared" si="1"/>
        <v>83.49986879024607</v>
      </c>
      <c r="I44" s="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s="6" customFormat="1" ht="16.5">
      <c r="A45" s="15" t="s">
        <v>53</v>
      </c>
      <c r="B45" s="13" t="s">
        <v>2</v>
      </c>
      <c r="C45" s="13">
        <v>136.2</v>
      </c>
      <c r="D45" s="13">
        <v>163.5</v>
      </c>
      <c r="E45" s="13">
        <v>141.8</v>
      </c>
      <c r="F45" s="11">
        <f t="shared" si="4"/>
        <v>86.72782874617738</v>
      </c>
      <c r="G45" s="11">
        <f t="shared" si="3"/>
        <v>-21.69999999999999</v>
      </c>
      <c r="H45" s="12">
        <f t="shared" si="1"/>
        <v>104.11160058737153</v>
      </c>
      <c r="I45" s="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s="6" customFormat="1" ht="16.5">
      <c r="A46" s="15" t="s">
        <v>54</v>
      </c>
      <c r="B46" s="13" t="s">
        <v>2</v>
      </c>
      <c r="C46" s="13">
        <v>4</v>
      </c>
      <c r="D46" s="13">
        <v>41.5</v>
      </c>
      <c r="E46" s="13">
        <v>4.13</v>
      </c>
      <c r="F46" s="11">
        <f t="shared" si="4"/>
        <v>9.951807228915662</v>
      </c>
      <c r="G46" s="11">
        <f t="shared" si="3"/>
        <v>-37.37</v>
      </c>
      <c r="H46" s="12">
        <f t="shared" si="1"/>
        <v>103.25</v>
      </c>
      <c r="I46" s="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6" customFormat="1" ht="16.5">
      <c r="A47" s="15" t="s">
        <v>55</v>
      </c>
      <c r="B47" s="13" t="s">
        <v>2</v>
      </c>
      <c r="C47" s="13">
        <v>0</v>
      </c>
      <c r="D47" s="13">
        <v>3</v>
      </c>
      <c r="E47" s="13">
        <v>0</v>
      </c>
      <c r="F47" s="11">
        <f t="shared" si="4"/>
        <v>0</v>
      </c>
      <c r="G47" s="11">
        <f t="shared" si="3"/>
        <v>-3</v>
      </c>
      <c r="H47" s="12" t="s">
        <v>132</v>
      </c>
      <c r="I47" s="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6" customFormat="1" ht="16.5">
      <c r="A48" s="15" t="s">
        <v>56</v>
      </c>
      <c r="B48" s="13" t="s">
        <v>127</v>
      </c>
      <c r="C48" s="13">
        <v>70</v>
      </c>
      <c r="D48" s="13">
        <v>69</v>
      </c>
      <c r="E48" s="13">
        <v>66</v>
      </c>
      <c r="F48" s="11">
        <f t="shared" si="4"/>
        <v>95.65217391304348</v>
      </c>
      <c r="G48" s="11">
        <f t="shared" si="3"/>
        <v>-3</v>
      </c>
      <c r="H48" s="12">
        <f t="shared" si="1"/>
        <v>94.28571428571428</v>
      </c>
      <c r="I48" s="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s="6" customFormat="1" ht="31.5" customHeight="1">
      <c r="A49" s="15" t="s">
        <v>57</v>
      </c>
      <c r="B49" s="13" t="s">
        <v>127</v>
      </c>
      <c r="C49" s="13">
        <v>6</v>
      </c>
      <c r="D49" s="13">
        <v>6</v>
      </c>
      <c r="E49" s="13">
        <v>6</v>
      </c>
      <c r="F49" s="11">
        <f t="shared" si="4"/>
        <v>100</v>
      </c>
      <c r="G49" s="11">
        <f t="shared" si="3"/>
        <v>0</v>
      </c>
      <c r="H49" s="12">
        <f t="shared" si="1"/>
        <v>100</v>
      </c>
      <c r="I49" s="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s="6" customFormat="1" ht="16.5">
      <c r="A50" s="21" t="s">
        <v>58</v>
      </c>
      <c r="B50" s="22"/>
      <c r="C50" s="22"/>
      <c r="D50" s="22"/>
      <c r="E50" s="22"/>
      <c r="F50" s="22"/>
      <c r="G50" s="22"/>
      <c r="H50" s="23"/>
      <c r="I50" s="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s="6" customFormat="1" ht="31.5" customHeight="1">
      <c r="A51" s="15" t="s">
        <v>59</v>
      </c>
      <c r="B51" s="13" t="s">
        <v>2</v>
      </c>
      <c r="C51" s="13">
        <v>10009.7</v>
      </c>
      <c r="D51" s="13">
        <v>10454.3</v>
      </c>
      <c r="E51" s="13">
        <v>16790.9</v>
      </c>
      <c r="F51" s="11">
        <f t="shared" si="4"/>
        <v>160.6123795949992</v>
      </c>
      <c r="G51" s="11">
        <f t="shared" si="3"/>
        <v>6336.600000000002</v>
      </c>
      <c r="H51" s="12">
        <f t="shared" si="1"/>
        <v>167.74628610248058</v>
      </c>
      <c r="I51" s="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s="6" customFormat="1" ht="16.5">
      <c r="A52" s="15" t="s">
        <v>3</v>
      </c>
      <c r="B52" s="13" t="s">
        <v>2</v>
      </c>
      <c r="C52" s="13">
        <v>9802.6</v>
      </c>
      <c r="D52" s="13">
        <v>10275.1</v>
      </c>
      <c r="E52" s="13">
        <v>16626.1</v>
      </c>
      <c r="F52" s="11">
        <f t="shared" si="4"/>
        <v>161.8096174246479</v>
      </c>
      <c r="G52" s="11">
        <f t="shared" si="3"/>
        <v>6350.999999999998</v>
      </c>
      <c r="H52" s="12">
        <f t="shared" si="1"/>
        <v>169.60908330442942</v>
      </c>
      <c r="I52" s="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s="6" customFormat="1" ht="16.5">
      <c r="A53" s="15" t="s">
        <v>60</v>
      </c>
      <c r="B53" s="13" t="s">
        <v>2</v>
      </c>
      <c r="C53" s="13">
        <v>4.3</v>
      </c>
      <c r="D53" s="13">
        <v>4.4</v>
      </c>
      <c r="E53" s="13">
        <v>34.83</v>
      </c>
      <c r="F53" s="11">
        <f t="shared" si="4"/>
        <v>791.590909090909</v>
      </c>
      <c r="G53" s="11">
        <f t="shared" si="3"/>
        <v>30.43</v>
      </c>
      <c r="H53" s="12">
        <f t="shared" si="1"/>
        <v>810</v>
      </c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s="6" customFormat="1" ht="31.5" customHeight="1">
      <c r="A54" s="15" t="s">
        <v>61</v>
      </c>
      <c r="B54" s="13" t="s">
        <v>2</v>
      </c>
      <c r="C54" s="13">
        <v>202.8</v>
      </c>
      <c r="D54" s="13">
        <v>174.8</v>
      </c>
      <c r="E54" s="13">
        <v>164.8</v>
      </c>
      <c r="F54" s="11">
        <f t="shared" si="4"/>
        <v>94.27917620137299</v>
      </c>
      <c r="G54" s="11">
        <f t="shared" si="3"/>
        <v>-10</v>
      </c>
      <c r="H54" s="12">
        <f t="shared" si="1"/>
        <v>81.26232741617358</v>
      </c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s="6" customFormat="1" ht="16.5">
      <c r="A55" s="15" t="s">
        <v>62</v>
      </c>
      <c r="B55" s="13"/>
      <c r="C55" s="13"/>
      <c r="D55" s="13"/>
      <c r="E55" s="13"/>
      <c r="F55" s="11"/>
      <c r="G55" s="11"/>
      <c r="H55" s="12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s="6" customFormat="1" ht="16.5">
      <c r="A56" s="15" t="s">
        <v>63</v>
      </c>
      <c r="B56" s="13" t="s">
        <v>128</v>
      </c>
      <c r="C56" s="13">
        <f>SUM(C57:C58)</f>
        <v>6097.8</v>
      </c>
      <c r="D56" s="13">
        <v>6270</v>
      </c>
      <c r="E56" s="13">
        <f>SUM(E57:E58)</f>
        <v>9189.1</v>
      </c>
      <c r="F56" s="11">
        <f t="shared" si="4"/>
        <v>146.55661881977673</v>
      </c>
      <c r="G56" s="11">
        <f t="shared" si="3"/>
        <v>2919.1000000000004</v>
      </c>
      <c r="H56" s="12">
        <f t="shared" si="1"/>
        <v>150.69533274295648</v>
      </c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s="6" customFormat="1" ht="16.5">
      <c r="A57" s="15" t="s">
        <v>64</v>
      </c>
      <c r="B57" s="13" t="s">
        <v>128</v>
      </c>
      <c r="C57" s="13">
        <v>4555.5</v>
      </c>
      <c r="D57" s="13">
        <v>4700</v>
      </c>
      <c r="E57" s="13">
        <v>7143.2</v>
      </c>
      <c r="F57" s="11">
        <f t="shared" si="4"/>
        <v>151.98297872340424</v>
      </c>
      <c r="G57" s="11">
        <f t="shared" si="3"/>
        <v>2443.2</v>
      </c>
      <c r="H57" s="12">
        <f t="shared" si="1"/>
        <v>156.80386346174953</v>
      </c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6" customFormat="1" ht="16.5">
      <c r="A58" s="15" t="s">
        <v>65</v>
      </c>
      <c r="B58" s="13" t="s">
        <v>128</v>
      </c>
      <c r="C58" s="13">
        <v>1542.3</v>
      </c>
      <c r="D58" s="13">
        <v>1570</v>
      </c>
      <c r="E58" s="13">
        <v>2045.9</v>
      </c>
      <c r="F58" s="11">
        <f t="shared" si="4"/>
        <v>130.31210191082803</v>
      </c>
      <c r="G58" s="11">
        <f t="shared" si="3"/>
        <v>475.9000000000001</v>
      </c>
      <c r="H58" s="12">
        <f t="shared" si="1"/>
        <v>132.6525319328276</v>
      </c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6" customFormat="1" ht="16.5">
      <c r="A59" s="15" t="s">
        <v>66</v>
      </c>
      <c r="B59" s="13" t="s">
        <v>128</v>
      </c>
      <c r="C59" s="13">
        <v>3011.4</v>
      </c>
      <c r="D59" s="13">
        <v>3300</v>
      </c>
      <c r="E59" s="13">
        <v>3997.3</v>
      </c>
      <c r="F59" s="11">
        <f t="shared" si="4"/>
        <v>121.13030303030303</v>
      </c>
      <c r="G59" s="11">
        <f t="shared" si="3"/>
        <v>697.3000000000002</v>
      </c>
      <c r="H59" s="12">
        <f t="shared" si="1"/>
        <v>132.73892541674968</v>
      </c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6" customFormat="1" ht="16.5">
      <c r="A60" s="15" t="s">
        <v>67</v>
      </c>
      <c r="B60" s="13" t="s">
        <v>8</v>
      </c>
      <c r="C60" s="13">
        <v>389.3</v>
      </c>
      <c r="D60" s="13">
        <v>105.9</v>
      </c>
      <c r="E60" s="13">
        <v>250.8</v>
      </c>
      <c r="F60" s="11">
        <f>E60/D60*100</f>
        <v>236.82719546742211</v>
      </c>
      <c r="G60" s="11">
        <f t="shared" si="3"/>
        <v>144.9</v>
      </c>
      <c r="H60" s="12">
        <f t="shared" si="1"/>
        <v>64.42332391471872</v>
      </c>
      <c r="I60" s="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s="6" customFormat="1" ht="16.5">
      <c r="A61" s="15" t="s">
        <v>3</v>
      </c>
      <c r="B61" s="13" t="s">
        <v>8</v>
      </c>
      <c r="C61" s="13">
        <v>407.1</v>
      </c>
      <c r="D61" s="13">
        <v>105.9</v>
      </c>
      <c r="E61" s="13">
        <v>169.6</v>
      </c>
      <c r="F61" s="11">
        <f t="shared" si="4"/>
        <v>160.15108593012275</v>
      </c>
      <c r="G61" s="11">
        <f t="shared" si="3"/>
        <v>63.69999999999999</v>
      </c>
      <c r="H61" s="12">
        <f t="shared" si="1"/>
        <v>41.6605256693687</v>
      </c>
      <c r="I61" s="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s="6" customFormat="1" ht="16.5">
      <c r="A62" s="15" t="s">
        <v>60</v>
      </c>
      <c r="B62" s="13" t="s">
        <v>8</v>
      </c>
      <c r="C62" s="13">
        <v>107.5</v>
      </c>
      <c r="D62" s="13">
        <v>102.3</v>
      </c>
      <c r="E62" s="13">
        <v>810</v>
      </c>
      <c r="F62" s="11">
        <f t="shared" si="4"/>
        <v>791.7888563049853</v>
      </c>
      <c r="G62" s="11">
        <f t="shared" si="3"/>
        <v>707.7</v>
      </c>
      <c r="H62" s="12">
        <f t="shared" si="1"/>
        <v>753.4883720930233</v>
      </c>
      <c r="I62" s="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s="6" customFormat="1" ht="31.5" customHeight="1">
      <c r="A63" s="15" t="s">
        <v>68</v>
      </c>
      <c r="B63" s="13" t="s">
        <v>8</v>
      </c>
      <c r="C63" s="13">
        <v>112</v>
      </c>
      <c r="D63" s="13">
        <v>105</v>
      </c>
      <c r="E63" s="13">
        <v>81.2</v>
      </c>
      <c r="F63" s="11">
        <f t="shared" si="4"/>
        <v>77.33333333333333</v>
      </c>
      <c r="G63" s="11">
        <f t="shared" si="3"/>
        <v>-23.799999999999997</v>
      </c>
      <c r="H63" s="12">
        <f t="shared" si="1"/>
        <v>72.5</v>
      </c>
      <c r="I63" s="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s="6" customFormat="1" ht="16.5">
      <c r="A64" s="15" t="s">
        <v>69</v>
      </c>
      <c r="B64" s="13" t="s">
        <v>129</v>
      </c>
      <c r="C64" s="13">
        <v>2282.2</v>
      </c>
      <c r="D64" s="13">
        <v>2338.8</v>
      </c>
      <c r="E64" s="13">
        <v>4059.7</v>
      </c>
      <c r="F64" s="11">
        <f t="shared" si="4"/>
        <v>173.58046861638445</v>
      </c>
      <c r="G64" s="11">
        <f t="shared" si="3"/>
        <v>1720.8999999999996</v>
      </c>
      <c r="H64" s="12">
        <f t="shared" si="1"/>
        <v>177.8853737621593</v>
      </c>
      <c r="I64" s="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s="6" customFormat="1" ht="16.5">
      <c r="A65" s="21" t="s">
        <v>70</v>
      </c>
      <c r="B65" s="22"/>
      <c r="C65" s="22"/>
      <c r="D65" s="22"/>
      <c r="E65" s="22"/>
      <c r="F65" s="22"/>
      <c r="G65" s="22"/>
      <c r="H65" s="23"/>
      <c r="I65" s="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s="6" customFormat="1" ht="47.25">
      <c r="A66" s="15" t="s">
        <v>71</v>
      </c>
      <c r="B66" s="13" t="s">
        <v>2</v>
      </c>
      <c r="C66" s="13">
        <v>18519.5</v>
      </c>
      <c r="D66" s="13">
        <v>41000</v>
      </c>
      <c r="E66" s="13">
        <v>22182</v>
      </c>
      <c r="F66" s="11">
        <f t="shared" si="4"/>
        <v>54.10243902439025</v>
      </c>
      <c r="G66" s="11">
        <f t="shared" si="3"/>
        <v>-18818</v>
      </c>
      <c r="H66" s="12">
        <f t="shared" si="1"/>
        <v>119.77645184805206</v>
      </c>
      <c r="I66" s="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s="6" customFormat="1" ht="16.5">
      <c r="A67" s="15" t="s">
        <v>72</v>
      </c>
      <c r="B67" s="13" t="s">
        <v>129</v>
      </c>
      <c r="C67" s="19">
        <v>4222.4</v>
      </c>
      <c r="D67" s="13">
        <v>9172.3</v>
      </c>
      <c r="E67" s="19">
        <v>5363.2</v>
      </c>
      <c r="F67" s="11">
        <f t="shared" si="4"/>
        <v>58.47170284443378</v>
      </c>
      <c r="G67" s="11">
        <f t="shared" si="3"/>
        <v>-3809.0999999999995</v>
      </c>
      <c r="H67" s="12">
        <f t="shared" si="1"/>
        <v>127.01780977643047</v>
      </c>
      <c r="I67" s="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s="6" customFormat="1" ht="16.5">
      <c r="A68" s="21" t="s">
        <v>73</v>
      </c>
      <c r="B68" s="22"/>
      <c r="C68" s="22"/>
      <c r="D68" s="22"/>
      <c r="E68" s="22"/>
      <c r="F68" s="22"/>
      <c r="G68" s="22"/>
      <c r="H68" s="23"/>
      <c r="I68" s="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s="6" customFormat="1" ht="31.5" customHeight="1">
      <c r="A69" s="15" t="s">
        <v>74</v>
      </c>
      <c r="B69" s="13" t="s">
        <v>130</v>
      </c>
      <c r="C69" s="13">
        <v>36.5</v>
      </c>
      <c r="D69" s="13">
        <v>36</v>
      </c>
      <c r="E69" s="11">
        <v>36.8</v>
      </c>
      <c r="F69" s="11">
        <f t="shared" si="4"/>
        <v>102.22222222222221</v>
      </c>
      <c r="G69" s="11">
        <f t="shared" si="3"/>
        <v>0.7999999999999972</v>
      </c>
      <c r="H69" s="12">
        <f t="shared" si="1"/>
        <v>100.82191780821917</v>
      </c>
      <c r="I69" s="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s="6" customFormat="1" ht="16.5">
      <c r="A70" s="15" t="s">
        <v>75</v>
      </c>
      <c r="B70" s="13" t="s">
        <v>130</v>
      </c>
      <c r="C70" s="13">
        <v>0</v>
      </c>
      <c r="D70" s="13">
        <v>0</v>
      </c>
      <c r="E70" s="13">
        <v>0.2</v>
      </c>
      <c r="F70" s="11" t="s">
        <v>132</v>
      </c>
      <c r="G70" s="11">
        <f t="shared" si="3"/>
        <v>0.2</v>
      </c>
      <c r="H70" s="12" t="s">
        <v>132</v>
      </c>
      <c r="I70" s="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s="6" customFormat="1" ht="31.5" customHeight="1">
      <c r="A71" s="15" t="s">
        <v>76</v>
      </c>
      <c r="B71" s="13" t="s">
        <v>131</v>
      </c>
      <c r="C71" s="13">
        <v>9.7</v>
      </c>
      <c r="D71" s="13">
        <v>10</v>
      </c>
      <c r="E71" s="13">
        <v>10.5</v>
      </c>
      <c r="F71" s="11">
        <f t="shared" si="4"/>
        <v>105</v>
      </c>
      <c r="G71" s="11">
        <f t="shared" si="3"/>
        <v>0.5</v>
      </c>
      <c r="H71" s="12">
        <f aca="true" t="shared" si="5" ref="H71:H78">E71/C71*100</f>
        <v>108.24742268041238</v>
      </c>
      <c r="I71" s="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s="6" customFormat="1" ht="94.5">
      <c r="A72" s="15" t="s">
        <v>77</v>
      </c>
      <c r="B72" s="13" t="s">
        <v>8</v>
      </c>
      <c r="C72" s="13">
        <v>13.3</v>
      </c>
      <c r="D72" s="13">
        <v>40</v>
      </c>
      <c r="E72" s="13">
        <v>13.6</v>
      </c>
      <c r="F72" s="11">
        <f t="shared" si="4"/>
        <v>34</v>
      </c>
      <c r="G72" s="11">
        <f t="shared" si="3"/>
        <v>-26.4</v>
      </c>
      <c r="H72" s="12">
        <f t="shared" si="5"/>
        <v>102.25563909774435</v>
      </c>
      <c r="I72" s="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s="6" customFormat="1" ht="63">
      <c r="A73" s="15" t="s">
        <v>78</v>
      </c>
      <c r="B73" s="13" t="s">
        <v>8</v>
      </c>
      <c r="C73" s="13">
        <v>0</v>
      </c>
      <c r="D73" s="13">
        <v>11.5</v>
      </c>
      <c r="E73" s="13">
        <v>15</v>
      </c>
      <c r="F73" s="11">
        <f t="shared" si="4"/>
        <v>130.43478260869566</v>
      </c>
      <c r="G73" s="11">
        <f t="shared" si="3"/>
        <v>3.5</v>
      </c>
      <c r="H73" s="12" t="s">
        <v>132</v>
      </c>
      <c r="I73" s="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s="6" customFormat="1" ht="16.5">
      <c r="A74" s="15" t="s">
        <v>79</v>
      </c>
      <c r="B74" s="13" t="s">
        <v>127</v>
      </c>
      <c r="C74" s="13">
        <v>2</v>
      </c>
      <c r="D74" s="13">
        <v>2</v>
      </c>
      <c r="E74" s="13">
        <v>2</v>
      </c>
      <c r="F74" s="11">
        <f t="shared" si="4"/>
        <v>100</v>
      </c>
      <c r="G74" s="11">
        <f t="shared" si="3"/>
        <v>0</v>
      </c>
      <c r="H74" s="12">
        <f t="shared" si="5"/>
        <v>100</v>
      </c>
      <c r="I74" s="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s="6" customFormat="1" ht="31.5" customHeight="1">
      <c r="A75" s="15" t="s">
        <v>80</v>
      </c>
      <c r="B75" s="13" t="s">
        <v>127</v>
      </c>
      <c r="C75" s="13">
        <v>2</v>
      </c>
      <c r="D75" s="13">
        <v>1</v>
      </c>
      <c r="E75" s="13">
        <v>2</v>
      </c>
      <c r="F75" s="11">
        <f t="shared" si="4"/>
        <v>200</v>
      </c>
      <c r="G75" s="11">
        <f t="shared" si="3"/>
        <v>1</v>
      </c>
      <c r="H75" s="12">
        <f t="shared" si="5"/>
        <v>100</v>
      </c>
      <c r="I75" s="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6" customFormat="1" ht="31.5" customHeight="1">
      <c r="A76" s="15" t="s">
        <v>81</v>
      </c>
      <c r="B76" s="13" t="s">
        <v>127</v>
      </c>
      <c r="C76" s="13">
        <v>4</v>
      </c>
      <c r="D76" s="13">
        <v>4</v>
      </c>
      <c r="E76" s="13">
        <v>4</v>
      </c>
      <c r="F76" s="11">
        <f t="shared" si="4"/>
        <v>100</v>
      </c>
      <c r="G76" s="11">
        <f>E76-D76</f>
        <v>0</v>
      </c>
      <c r="H76" s="12">
        <f t="shared" si="5"/>
        <v>100</v>
      </c>
      <c r="I76" s="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6" customFormat="1" ht="31.5" customHeight="1">
      <c r="A77" s="15" t="s">
        <v>82</v>
      </c>
      <c r="B77" s="13" t="s">
        <v>129</v>
      </c>
      <c r="C77" s="13">
        <v>15.6</v>
      </c>
      <c r="D77" s="13">
        <v>16</v>
      </c>
      <c r="E77" s="13">
        <v>22.6</v>
      </c>
      <c r="F77" s="11">
        <f t="shared" si="4"/>
        <v>141.25</v>
      </c>
      <c r="G77" s="11">
        <f>E77-D77</f>
        <v>6.600000000000001</v>
      </c>
      <c r="H77" s="12">
        <f t="shared" si="5"/>
        <v>144.8717948717949</v>
      </c>
      <c r="I77" s="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6" customFormat="1" ht="78.75">
      <c r="A78" s="15" t="s">
        <v>83</v>
      </c>
      <c r="B78" s="13" t="s">
        <v>8</v>
      </c>
      <c r="C78" s="13">
        <v>11</v>
      </c>
      <c r="D78" s="13">
        <v>33</v>
      </c>
      <c r="E78" s="13">
        <v>11</v>
      </c>
      <c r="F78" s="11">
        <f t="shared" si="4"/>
        <v>33.33333333333333</v>
      </c>
      <c r="G78" s="11">
        <f>E78-D78</f>
        <v>-22</v>
      </c>
      <c r="H78" s="12">
        <f t="shared" si="5"/>
        <v>100</v>
      </c>
      <c r="I78" s="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6" customFormat="1" ht="47.25">
      <c r="A79" s="15" t="s">
        <v>84</v>
      </c>
      <c r="B79" s="13" t="s">
        <v>8</v>
      </c>
      <c r="C79" s="13">
        <v>0</v>
      </c>
      <c r="D79" s="13">
        <v>0</v>
      </c>
      <c r="E79" s="13">
        <v>0</v>
      </c>
      <c r="F79" s="11">
        <v>0</v>
      </c>
      <c r="G79" s="11">
        <f>E79-D79</f>
        <v>0</v>
      </c>
      <c r="H79" s="12">
        <v>0</v>
      </c>
      <c r="I79" s="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6" customFormat="1" ht="16.5">
      <c r="A80" s="21" t="s">
        <v>85</v>
      </c>
      <c r="B80" s="22"/>
      <c r="C80" s="22"/>
      <c r="D80" s="22"/>
      <c r="E80" s="22"/>
      <c r="F80" s="22"/>
      <c r="G80" s="22"/>
      <c r="H80" s="23"/>
      <c r="I80" s="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s="6" customFormat="1" ht="16.5">
      <c r="A81" s="21" t="s">
        <v>86</v>
      </c>
      <c r="B81" s="22"/>
      <c r="C81" s="22"/>
      <c r="D81" s="22"/>
      <c r="E81" s="22"/>
      <c r="F81" s="22"/>
      <c r="G81" s="22"/>
      <c r="H81" s="23"/>
      <c r="I81" s="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6" customFormat="1" ht="31.5" customHeight="1">
      <c r="A82" s="15" t="s">
        <v>87</v>
      </c>
      <c r="B82" s="13" t="s">
        <v>125</v>
      </c>
      <c r="C82" s="13">
        <v>207</v>
      </c>
      <c r="D82" s="13">
        <v>225</v>
      </c>
      <c r="E82" s="13">
        <v>194</v>
      </c>
      <c r="F82" s="11">
        <f aca="true" t="shared" si="6" ref="F82:F119">E82/D82*100</f>
        <v>86.22222222222223</v>
      </c>
      <c r="G82" s="11">
        <f aca="true" t="shared" si="7" ref="G82:G119">E82-D82</f>
        <v>-31</v>
      </c>
      <c r="H82" s="12">
        <f aca="true" t="shared" si="8" ref="H82:H93">E82/C82*100</f>
        <v>93.71980676328504</v>
      </c>
      <c r="I82" s="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6" customFormat="1" ht="31.5" customHeight="1">
      <c r="A83" s="15" t="s">
        <v>88</v>
      </c>
      <c r="B83" s="13" t="s">
        <v>125</v>
      </c>
      <c r="C83" s="13">
        <v>30</v>
      </c>
      <c r="D83" s="13">
        <v>32</v>
      </c>
      <c r="E83" s="13">
        <v>30</v>
      </c>
      <c r="F83" s="11">
        <f t="shared" si="6"/>
        <v>93.75</v>
      </c>
      <c r="G83" s="11">
        <f t="shared" si="7"/>
        <v>-2</v>
      </c>
      <c r="H83" s="12">
        <f t="shared" si="8"/>
        <v>100</v>
      </c>
      <c r="I83" s="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6" customFormat="1" ht="63">
      <c r="A84" s="15" t="s">
        <v>89</v>
      </c>
      <c r="B84" s="13" t="s">
        <v>8</v>
      </c>
      <c r="C84" s="13">
        <v>3.2</v>
      </c>
      <c r="D84" s="13">
        <v>2.3</v>
      </c>
      <c r="E84" s="13">
        <v>0</v>
      </c>
      <c r="F84" s="11">
        <f t="shared" si="6"/>
        <v>0</v>
      </c>
      <c r="G84" s="11">
        <f t="shared" si="7"/>
        <v>-2.3</v>
      </c>
      <c r="H84" s="12">
        <f t="shared" si="8"/>
        <v>0</v>
      </c>
      <c r="I84" s="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s="6" customFormat="1" ht="78.75">
      <c r="A85" s="15" t="s">
        <v>90</v>
      </c>
      <c r="B85" s="13" t="s">
        <v>8</v>
      </c>
      <c r="C85" s="13">
        <v>0</v>
      </c>
      <c r="D85" s="13">
        <v>0</v>
      </c>
      <c r="E85" s="13">
        <v>0</v>
      </c>
      <c r="F85" s="11">
        <v>0</v>
      </c>
      <c r="G85" s="11">
        <f t="shared" si="7"/>
        <v>0</v>
      </c>
      <c r="H85" s="12">
        <v>0</v>
      </c>
      <c r="I85" s="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s="6" customFormat="1" ht="31.5" customHeight="1">
      <c r="A86" s="15" t="s">
        <v>91</v>
      </c>
      <c r="B86" s="13" t="s">
        <v>125</v>
      </c>
      <c r="C86" s="13">
        <v>459</v>
      </c>
      <c r="D86" s="13">
        <v>459</v>
      </c>
      <c r="E86" s="13">
        <v>423</v>
      </c>
      <c r="F86" s="11">
        <f t="shared" si="6"/>
        <v>92.15686274509804</v>
      </c>
      <c r="G86" s="11">
        <f t="shared" si="7"/>
        <v>-36</v>
      </c>
      <c r="H86" s="12">
        <f t="shared" si="8"/>
        <v>92.15686274509804</v>
      </c>
      <c r="I86" s="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s="6" customFormat="1" ht="31.5" customHeight="1">
      <c r="A87" s="15" t="s">
        <v>92</v>
      </c>
      <c r="B87" s="13" t="s">
        <v>125</v>
      </c>
      <c r="C87" s="13">
        <v>49</v>
      </c>
      <c r="D87" s="13">
        <v>48</v>
      </c>
      <c r="E87" s="13">
        <v>47</v>
      </c>
      <c r="F87" s="11">
        <f t="shared" si="6"/>
        <v>97.91666666666666</v>
      </c>
      <c r="G87" s="11">
        <f t="shared" si="7"/>
        <v>-1</v>
      </c>
      <c r="H87" s="12">
        <f t="shared" si="8"/>
        <v>95.91836734693877</v>
      </c>
      <c r="I87" s="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6" customFormat="1" ht="63">
      <c r="A88" s="15" t="s">
        <v>93</v>
      </c>
      <c r="B88" s="13" t="s">
        <v>8</v>
      </c>
      <c r="C88" s="13">
        <v>86.4</v>
      </c>
      <c r="D88" s="13">
        <v>90</v>
      </c>
      <c r="E88" s="13">
        <v>87.5</v>
      </c>
      <c r="F88" s="11">
        <v>0</v>
      </c>
      <c r="G88" s="11">
        <f t="shared" si="7"/>
        <v>-2.5</v>
      </c>
      <c r="H88" s="12">
        <v>0</v>
      </c>
      <c r="I88" s="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6" customFormat="1" ht="63">
      <c r="A89" s="15" t="s">
        <v>94</v>
      </c>
      <c r="B89" s="13" t="s">
        <v>8</v>
      </c>
      <c r="C89" s="13">
        <v>0</v>
      </c>
      <c r="D89" s="13">
        <v>0</v>
      </c>
      <c r="E89" s="13">
        <v>0</v>
      </c>
      <c r="F89" s="11">
        <v>0</v>
      </c>
      <c r="G89" s="11">
        <f t="shared" si="7"/>
        <v>0</v>
      </c>
      <c r="H89" s="12">
        <v>0</v>
      </c>
      <c r="I89" s="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6" customFormat="1" ht="31.5" customHeight="1">
      <c r="A90" s="15" t="s">
        <v>95</v>
      </c>
      <c r="B90" s="13" t="s">
        <v>125</v>
      </c>
      <c r="C90" s="13">
        <v>356</v>
      </c>
      <c r="D90" s="13">
        <v>445</v>
      </c>
      <c r="E90" s="13">
        <v>216</v>
      </c>
      <c r="F90" s="11">
        <f t="shared" si="6"/>
        <v>48.53932584269663</v>
      </c>
      <c r="G90" s="11">
        <f t="shared" si="7"/>
        <v>-229</v>
      </c>
      <c r="H90" s="12">
        <f t="shared" si="8"/>
        <v>60.67415730337079</v>
      </c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s="6" customFormat="1" ht="31.5" customHeight="1">
      <c r="A91" s="15" t="s">
        <v>96</v>
      </c>
      <c r="B91" s="13" t="s">
        <v>129</v>
      </c>
      <c r="C91" s="13">
        <v>46.8</v>
      </c>
      <c r="D91" s="13">
        <v>47.1</v>
      </c>
      <c r="E91" s="13">
        <v>64.5</v>
      </c>
      <c r="F91" s="11">
        <f t="shared" si="6"/>
        <v>136.94267515923565</v>
      </c>
      <c r="G91" s="11">
        <f t="shared" si="7"/>
        <v>17.4</v>
      </c>
      <c r="H91" s="12">
        <f t="shared" si="8"/>
        <v>137.82051282051282</v>
      </c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s="6" customFormat="1" ht="16.5">
      <c r="A92" s="21" t="s">
        <v>97</v>
      </c>
      <c r="B92" s="22"/>
      <c r="C92" s="22"/>
      <c r="D92" s="22"/>
      <c r="E92" s="22"/>
      <c r="F92" s="22"/>
      <c r="G92" s="22"/>
      <c r="H92" s="23"/>
      <c r="I92" s="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6" customFormat="1" ht="31.5">
      <c r="A93" s="15" t="s">
        <v>98</v>
      </c>
      <c r="B93" s="13" t="s">
        <v>8</v>
      </c>
      <c r="C93" s="13">
        <v>100</v>
      </c>
      <c r="D93" s="13">
        <v>100</v>
      </c>
      <c r="E93" s="13">
        <v>100</v>
      </c>
      <c r="F93" s="11">
        <f t="shared" si="6"/>
        <v>100</v>
      </c>
      <c r="G93" s="11">
        <f t="shared" si="7"/>
        <v>0</v>
      </c>
      <c r="H93" s="12">
        <f t="shared" si="8"/>
        <v>100</v>
      </c>
      <c r="I93" s="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s="6" customFormat="1" ht="63">
      <c r="A94" s="15" t="s">
        <v>99</v>
      </c>
      <c r="B94" s="13" t="s">
        <v>8</v>
      </c>
      <c r="C94" s="13">
        <v>0</v>
      </c>
      <c r="D94" s="13">
        <v>0</v>
      </c>
      <c r="E94" s="13">
        <v>0</v>
      </c>
      <c r="F94" s="11">
        <v>0</v>
      </c>
      <c r="G94" s="11">
        <f t="shared" si="7"/>
        <v>0</v>
      </c>
      <c r="H94" s="12">
        <v>0</v>
      </c>
      <c r="I94" s="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s="6" customFormat="1" ht="31.5" customHeight="1">
      <c r="A95" s="15" t="s">
        <v>100</v>
      </c>
      <c r="B95" s="13" t="s">
        <v>129</v>
      </c>
      <c r="C95" s="13">
        <v>12.9</v>
      </c>
      <c r="D95" s="13">
        <v>14.7</v>
      </c>
      <c r="E95" s="13">
        <v>13.9</v>
      </c>
      <c r="F95" s="11">
        <f t="shared" si="6"/>
        <v>94.5578231292517</v>
      </c>
      <c r="G95" s="11">
        <f t="shared" si="7"/>
        <v>-0.7999999999999989</v>
      </c>
      <c r="H95" s="12">
        <f>E95/C95*100</f>
        <v>107.75193798449611</v>
      </c>
      <c r="I95" s="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s="6" customFormat="1" ht="16.5">
      <c r="A96" s="21" t="s">
        <v>101</v>
      </c>
      <c r="B96" s="22"/>
      <c r="C96" s="22"/>
      <c r="D96" s="22"/>
      <c r="E96" s="22"/>
      <c r="F96" s="22"/>
      <c r="G96" s="22"/>
      <c r="H96" s="23"/>
      <c r="I96" s="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s="6" customFormat="1" ht="16.5">
      <c r="A97" s="15" t="s">
        <v>102</v>
      </c>
      <c r="B97" s="13" t="s">
        <v>127</v>
      </c>
      <c r="C97" s="13">
        <v>17</v>
      </c>
      <c r="D97" s="13">
        <v>12</v>
      </c>
      <c r="E97" s="13">
        <v>17</v>
      </c>
      <c r="F97" s="11">
        <f t="shared" si="6"/>
        <v>141.66666666666669</v>
      </c>
      <c r="G97" s="11">
        <f t="shared" si="7"/>
        <v>5</v>
      </c>
      <c r="H97" s="12">
        <f>E97/C97*100</f>
        <v>100</v>
      </c>
      <c r="I97" s="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s="6" customFormat="1" ht="31.5">
      <c r="A98" s="15" t="s">
        <v>103</v>
      </c>
      <c r="B98" s="13" t="s">
        <v>8</v>
      </c>
      <c r="C98" s="13">
        <v>28.6</v>
      </c>
      <c r="D98" s="13">
        <v>27</v>
      </c>
      <c r="E98" s="13">
        <v>27</v>
      </c>
      <c r="F98" s="11">
        <f t="shared" si="6"/>
        <v>100</v>
      </c>
      <c r="G98" s="11">
        <f t="shared" si="7"/>
        <v>0</v>
      </c>
      <c r="H98" s="12">
        <f aca="true" t="shared" si="9" ref="H98:H119">E98/C98*100</f>
        <v>94.4055944055944</v>
      </c>
      <c r="I98" s="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s="6" customFormat="1" ht="16.5">
      <c r="A99" s="15" t="s">
        <v>104</v>
      </c>
      <c r="B99" s="13" t="s">
        <v>125</v>
      </c>
      <c r="C99" s="13">
        <v>10</v>
      </c>
      <c r="D99" s="13">
        <v>10</v>
      </c>
      <c r="E99" s="13">
        <v>12</v>
      </c>
      <c r="F99" s="11">
        <f t="shared" si="6"/>
        <v>120</v>
      </c>
      <c r="G99" s="11">
        <f t="shared" si="7"/>
        <v>2</v>
      </c>
      <c r="H99" s="12">
        <f t="shared" si="9"/>
        <v>120</v>
      </c>
      <c r="I99" s="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s="6" customFormat="1" ht="31.5" customHeight="1">
      <c r="A100" s="15" t="s">
        <v>105</v>
      </c>
      <c r="B100" s="13" t="s">
        <v>129</v>
      </c>
      <c r="C100" s="13">
        <v>0.2</v>
      </c>
      <c r="D100" s="13">
        <v>0.4</v>
      </c>
      <c r="E100" s="13">
        <v>0.4</v>
      </c>
      <c r="F100" s="11">
        <f t="shared" si="6"/>
        <v>100</v>
      </c>
      <c r="G100" s="11">
        <f t="shared" si="7"/>
        <v>0</v>
      </c>
      <c r="H100" s="12">
        <f t="shared" si="9"/>
        <v>200</v>
      </c>
      <c r="I100" s="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s="6" customFormat="1" ht="16.5">
      <c r="A101" s="21" t="s">
        <v>106</v>
      </c>
      <c r="B101" s="22"/>
      <c r="C101" s="22"/>
      <c r="D101" s="22"/>
      <c r="E101" s="22"/>
      <c r="F101" s="22"/>
      <c r="G101" s="22"/>
      <c r="H101" s="23"/>
      <c r="I101" s="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s="6" customFormat="1" ht="31.5">
      <c r="A102" s="15" t="s">
        <v>107</v>
      </c>
      <c r="B102" s="13" t="s">
        <v>127</v>
      </c>
      <c r="C102" s="13">
        <v>26</v>
      </c>
      <c r="D102" s="13">
        <v>26</v>
      </c>
      <c r="E102" s="13">
        <v>26</v>
      </c>
      <c r="F102" s="11">
        <f t="shared" si="6"/>
        <v>100</v>
      </c>
      <c r="G102" s="11">
        <f t="shared" si="7"/>
        <v>0</v>
      </c>
      <c r="H102" s="12">
        <f t="shared" si="9"/>
        <v>100</v>
      </c>
      <c r="I102" s="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6" customFormat="1" ht="31.5" customHeight="1">
      <c r="A103" s="15" t="s">
        <v>108</v>
      </c>
      <c r="B103" s="13" t="s">
        <v>125</v>
      </c>
      <c r="C103" s="13">
        <v>16</v>
      </c>
      <c r="D103" s="13">
        <v>13</v>
      </c>
      <c r="E103" s="13">
        <v>12</v>
      </c>
      <c r="F103" s="11">
        <f t="shared" si="6"/>
        <v>92.3076923076923</v>
      </c>
      <c r="G103" s="11">
        <f t="shared" si="7"/>
        <v>-1</v>
      </c>
      <c r="H103" s="12">
        <f t="shared" si="9"/>
        <v>75</v>
      </c>
      <c r="I103" s="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s="6" customFormat="1" ht="31.5" customHeight="1">
      <c r="A104" s="15" t="s">
        <v>109</v>
      </c>
      <c r="B104" s="13" t="s">
        <v>125</v>
      </c>
      <c r="C104" s="13">
        <v>67</v>
      </c>
      <c r="D104" s="13">
        <v>71</v>
      </c>
      <c r="E104" s="13">
        <v>54</v>
      </c>
      <c r="F104" s="11">
        <f t="shared" si="6"/>
        <v>76.05633802816901</v>
      </c>
      <c r="G104" s="11">
        <f t="shared" si="7"/>
        <v>-17</v>
      </c>
      <c r="H104" s="12">
        <f t="shared" si="9"/>
        <v>80.59701492537313</v>
      </c>
      <c r="I104" s="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s="6" customFormat="1" ht="31.5" customHeight="1">
      <c r="A105" s="15" t="s">
        <v>110</v>
      </c>
      <c r="B105" s="13" t="s">
        <v>125</v>
      </c>
      <c r="C105" s="13">
        <v>18.9</v>
      </c>
      <c r="D105" s="13">
        <v>18.8</v>
      </c>
      <c r="E105" s="13">
        <v>15.9</v>
      </c>
      <c r="F105" s="11">
        <f t="shared" si="6"/>
        <v>84.57446808510637</v>
      </c>
      <c r="G105" s="11">
        <f t="shared" si="7"/>
        <v>-2.9000000000000004</v>
      </c>
      <c r="H105" s="12">
        <f t="shared" si="9"/>
        <v>84.12698412698414</v>
      </c>
      <c r="I105" s="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s="6" customFormat="1" ht="16.5">
      <c r="A106" s="15" t="s">
        <v>111</v>
      </c>
      <c r="B106" s="13" t="s">
        <v>127</v>
      </c>
      <c r="C106" s="13">
        <v>1</v>
      </c>
      <c r="D106" s="13">
        <v>1</v>
      </c>
      <c r="E106" s="13">
        <v>3</v>
      </c>
      <c r="F106" s="11">
        <f t="shared" si="6"/>
        <v>300</v>
      </c>
      <c r="G106" s="11">
        <f t="shared" si="7"/>
        <v>2</v>
      </c>
      <c r="H106" s="12">
        <f t="shared" si="9"/>
        <v>300</v>
      </c>
      <c r="I106" s="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s="6" customFormat="1" ht="16.5">
      <c r="A107" s="21" t="s">
        <v>112</v>
      </c>
      <c r="B107" s="22"/>
      <c r="C107" s="22"/>
      <c r="D107" s="22"/>
      <c r="E107" s="22"/>
      <c r="F107" s="22"/>
      <c r="G107" s="22"/>
      <c r="H107" s="23"/>
      <c r="I107" s="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s="6" customFormat="1" ht="31.5">
      <c r="A108" s="15" t="s">
        <v>113</v>
      </c>
      <c r="B108" s="13" t="s">
        <v>8</v>
      </c>
      <c r="C108" s="13">
        <v>74.7</v>
      </c>
      <c r="D108" s="13">
        <v>74.1</v>
      </c>
      <c r="E108" s="13">
        <v>79</v>
      </c>
      <c r="F108" s="11">
        <f t="shared" si="6"/>
        <v>106.61268556005399</v>
      </c>
      <c r="G108" s="11">
        <f t="shared" si="7"/>
        <v>4.900000000000006</v>
      </c>
      <c r="H108" s="12">
        <f t="shared" si="9"/>
        <v>105.75635876840697</v>
      </c>
      <c r="I108" s="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s="6" customFormat="1" ht="16.5">
      <c r="A109" s="15" t="s">
        <v>114</v>
      </c>
      <c r="B109" s="13" t="s">
        <v>8</v>
      </c>
      <c r="C109" s="13">
        <v>45.4</v>
      </c>
      <c r="D109" s="13">
        <v>42.8</v>
      </c>
      <c r="E109" s="13">
        <v>36.3</v>
      </c>
      <c r="F109" s="11">
        <f t="shared" si="6"/>
        <v>84.81308411214953</v>
      </c>
      <c r="G109" s="11">
        <f t="shared" si="7"/>
        <v>-6.5</v>
      </c>
      <c r="H109" s="12">
        <f t="shared" si="9"/>
        <v>79.95594713656388</v>
      </c>
      <c r="I109" s="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s="6" customFormat="1" ht="16.5">
      <c r="A110" s="15" t="s">
        <v>115</v>
      </c>
      <c r="B110" s="13" t="s">
        <v>8</v>
      </c>
      <c r="C110" s="13">
        <v>92.8</v>
      </c>
      <c r="D110" s="13">
        <v>86.7</v>
      </c>
      <c r="E110" s="13">
        <v>95.8</v>
      </c>
      <c r="F110" s="11">
        <f t="shared" si="6"/>
        <v>110.4959630911188</v>
      </c>
      <c r="G110" s="11">
        <f t="shared" si="7"/>
        <v>9.099999999999994</v>
      </c>
      <c r="H110" s="12">
        <f t="shared" si="9"/>
        <v>103.23275862068965</v>
      </c>
      <c r="I110" s="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s="6" customFormat="1" ht="16.5">
      <c r="A111" s="15" t="s">
        <v>116</v>
      </c>
      <c r="B111" s="13" t="s">
        <v>8</v>
      </c>
      <c r="C111" s="13">
        <v>2.1</v>
      </c>
      <c r="D111" s="13">
        <v>2.4</v>
      </c>
      <c r="E111" s="13">
        <v>2.5</v>
      </c>
      <c r="F111" s="11">
        <f t="shared" si="6"/>
        <v>104.16666666666667</v>
      </c>
      <c r="G111" s="11">
        <f t="shared" si="7"/>
        <v>0.10000000000000009</v>
      </c>
      <c r="H111" s="12">
        <f t="shared" si="9"/>
        <v>119.04761904761905</v>
      </c>
      <c r="I111" s="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s="6" customFormat="1" ht="16.5">
      <c r="A112" s="15" t="s">
        <v>117</v>
      </c>
      <c r="B112" s="13" t="s">
        <v>8</v>
      </c>
      <c r="C112" s="13">
        <v>0.1</v>
      </c>
      <c r="D112" s="13">
        <v>0</v>
      </c>
      <c r="E112" s="13">
        <v>0.1</v>
      </c>
      <c r="F112" s="11">
        <v>0</v>
      </c>
      <c r="G112" s="11">
        <f t="shared" si="7"/>
        <v>0.1</v>
      </c>
      <c r="H112" s="12">
        <f t="shared" si="9"/>
        <v>100</v>
      </c>
      <c r="I112" s="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s="6" customFormat="1" ht="16.5">
      <c r="A113" s="15" t="s">
        <v>118</v>
      </c>
      <c r="B113" s="13" t="s">
        <v>8</v>
      </c>
      <c r="C113" s="13">
        <v>1.3</v>
      </c>
      <c r="D113" s="13">
        <v>0.3</v>
      </c>
      <c r="E113" s="13">
        <v>0.2</v>
      </c>
      <c r="F113" s="11">
        <f t="shared" si="6"/>
        <v>66.66666666666667</v>
      </c>
      <c r="G113" s="11">
        <f t="shared" si="7"/>
        <v>-0.09999999999999998</v>
      </c>
      <c r="H113" s="12">
        <f t="shared" si="9"/>
        <v>15.384615384615385</v>
      </c>
      <c r="I113" s="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s="6" customFormat="1" ht="16.5">
      <c r="A114" s="15" t="s">
        <v>119</v>
      </c>
      <c r="B114" s="13" t="s">
        <v>8</v>
      </c>
      <c r="C114" s="13">
        <v>2.9</v>
      </c>
      <c r="D114" s="13">
        <v>2.2</v>
      </c>
      <c r="E114" s="13">
        <v>0.8</v>
      </c>
      <c r="F114" s="11">
        <f t="shared" si="6"/>
        <v>36.36363636363637</v>
      </c>
      <c r="G114" s="11">
        <f t="shared" si="7"/>
        <v>-1.4000000000000001</v>
      </c>
      <c r="H114" s="12">
        <f t="shared" si="9"/>
        <v>27.586206896551722</v>
      </c>
      <c r="I114" s="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s="6" customFormat="1" ht="16.5">
      <c r="A115" s="15" t="s">
        <v>120</v>
      </c>
      <c r="B115" s="13" t="s">
        <v>8</v>
      </c>
      <c r="C115" s="13">
        <v>7.7</v>
      </c>
      <c r="D115" s="13">
        <v>5.6</v>
      </c>
      <c r="E115" s="13">
        <v>4.2</v>
      </c>
      <c r="F115" s="11">
        <f t="shared" si="6"/>
        <v>75.00000000000001</v>
      </c>
      <c r="G115" s="11">
        <f t="shared" si="7"/>
        <v>-1.3999999999999995</v>
      </c>
      <c r="H115" s="12">
        <f t="shared" si="9"/>
        <v>54.54545454545454</v>
      </c>
      <c r="I115" s="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s="6" customFormat="1" ht="16.5">
      <c r="A116" s="15" t="s">
        <v>121</v>
      </c>
      <c r="B116" s="13" t="s">
        <v>8</v>
      </c>
      <c r="C116" s="13">
        <v>53.8</v>
      </c>
      <c r="D116" s="13">
        <v>54.6</v>
      </c>
      <c r="E116" s="13">
        <v>79.7</v>
      </c>
      <c r="F116" s="11">
        <f t="shared" si="6"/>
        <v>145.97069597069597</v>
      </c>
      <c r="G116" s="11">
        <f t="shared" si="7"/>
        <v>25.1</v>
      </c>
      <c r="H116" s="12">
        <f t="shared" si="9"/>
        <v>148.14126394052045</v>
      </c>
      <c r="I116" s="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s="6" customFormat="1" ht="16.5">
      <c r="A117" s="15" t="s">
        <v>122</v>
      </c>
      <c r="B117" s="13" t="s">
        <v>8</v>
      </c>
      <c r="C117" s="13">
        <v>46.9</v>
      </c>
      <c r="D117" s="13">
        <v>51.6</v>
      </c>
      <c r="E117" s="13">
        <v>59.5</v>
      </c>
      <c r="F117" s="11">
        <f t="shared" si="6"/>
        <v>115.31007751937985</v>
      </c>
      <c r="G117" s="11">
        <f t="shared" si="7"/>
        <v>7.899999999999999</v>
      </c>
      <c r="H117" s="12">
        <f t="shared" si="9"/>
        <v>126.86567164179105</v>
      </c>
      <c r="I117" s="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s="6" customFormat="1" ht="48.75" customHeight="1">
      <c r="A118" s="15" t="s">
        <v>123</v>
      </c>
      <c r="B118" s="13" t="s">
        <v>129</v>
      </c>
      <c r="C118" s="13">
        <v>28.7</v>
      </c>
      <c r="D118" s="13">
        <v>34.8</v>
      </c>
      <c r="E118" s="13">
        <v>25.3</v>
      </c>
      <c r="F118" s="11">
        <f t="shared" si="6"/>
        <v>72.70114942528735</v>
      </c>
      <c r="G118" s="11">
        <f t="shared" si="7"/>
        <v>-9.499999999999996</v>
      </c>
      <c r="H118" s="12">
        <f t="shared" si="9"/>
        <v>88.15331010452962</v>
      </c>
      <c r="I118" s="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s="6" customFormat="1" ht="31.5" customHeight="1">
      <c r="A119" s="15" t="s">
        <v>124</v>
      </c>
      <c r="B119" s="13" t="s">
        <v>0</v>
      </c>
      <c r="C119" s="13">
        <v>917.3</v>
      </c>
      <c r="D119" s="13">
        <v>-9600</v>
      </c>
      <c r="E119" s="13">
        <v>24368.3</v>
      </c>
      <c r="F119" s="11">
        <f t="shared" si="6"/>
        <v>-253.83645833333333</v>
      </c>
      <c r="G119" s="11">
        <f t="shared" si="7"/>
        <v>33968.3</v>
      </c>
      <c r="H119" s="12">
        <f t="shared" si="9"/>
        <v>2656.5245830153713</v>
      </c>
      <c r="I119" s="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7" ht="20.25" customHeight="1">
      <c r="A120" s="4"/>
      <c r="B120" s="5"/>
      <c r="C120" s="20"/>
      <c r="D120" s="20"/>
      <c r="E120" s="17"/>
      <c r="F120" s="10"/>
      <c r="G120" s="10"/>
    </row>
    <row r="121" spans="1:7" ht="20.25" customHeight="1">
      <c r="A121" s="27"/>
      <c r="B121" s="28"/>
      <c r="C121" s="28"/>
      <c r="D121" s="28"/>
      <c r="E121" s="28"/>
      <c r="F121" s="10"/>
      <c r="G121" s="10"/>
    </row>
    <row r="122" spans="1:7" ht="13.5" customHeight="1">
      <c r="A122" s="28"/>
      <c r="B122" s="28"/>
      <c r="C122" s="28"/>
      <c r="D122" s="28"/>
      <c r="E122" s="28"/>
      <c r="F122" s="10"/>
      <c r="G122" s="10"/>
    </row>
    <row r="123" spans="1:5" ht="16.5">
      <c r="A123" s="4"/>
      <c r="B123" s="3"/>
      <c r="C123" s="8"/>
      <c r="D123" s="8"/>
      <c r="E123" s="18"/>
    </row>
    <row r="124" spans="1:5" ht="16.5">
      <c r="A124" s="4"/>
      <c r="B124" s="3"/>
      <c r="C124" s="8"/>
      <c r="D124" s="8"/>
      <c r="E124" s="18"/>
    </row>
    <row r="125" spans="1:5" ht="16.5">
      <c r="A125" s="4"/>
      <c r="B125" s="3"/>
      <c r="C125" s="8"/>
      <c r="D125" s="8"/>
      <c r="E125" s="18"/>
    </row>
    <row r="126" spans="1:5" ht="16.5">
      <c r="A126" s="4"/>
      <c r="B126" s="3"/>
      <c r="C126" s="8"/>
      <c r="D126" s="8"/>
      <c r="E126" s="18"/>
    </row>
    <row r="127" spans="1:5" ht="16.5">
      <c r="A127" s="4"/>
      <c r="B127" s="3"/>
      <c r="C127" s="8"/>
      <c r="D127" s="8"/>
      <c r="E127" s="18"/>
    </row>
    <row r="128" spans="1:5" ht="16.5">
      <c r="A128" s="4"/>
      <c r="B128" s="3"/>
      <c r="C128" s="8"/>
      <c r="D128" s="8"/>
      <c r="E128" s="18"/>
    </row>
    <row r="129" spans="1:2" ht="16.5">
      <c r="A129" s="4"/>
      <c r="B129" s="3"/>
    </row>
    <row r="130" spans="1:2" ht="16.5">
      <c r="A130" s="4"/>
      <c r="B130" s="3"/>
    </row>
    <row r="131" spans="1:2" ht="16.5">
      <c r="A131" s="4"/>
      <c r="B131" s="3"/>
    </row>
    <row r="132" spans="1:2" ht="16.5">
      <c r="A132" s="4"/>
      <c r="B132" s="3"/>
    </row>
    <row r="133" spans="1:2" ht="16.5">
      <c r="A133" s="4"/>
      <c r="B133" s="3"/>
    </row>
    <row r="134" spans="1:2" ht="16.5">
      <c r="A134" s="4"/>
      <c r="B134" s="3"/>
    </row>
  </sheetData>
  <sheetProtection/>
  <mergeCells count="23">
    <mergeCell ref="A121:E122"/>
    <mergeCell ref="A1:H1"/>
    <mergeCell ref="A2:H2"/>
    <mergeCell ref="A4:A5"/>
    <mergeCell ref="B4:B5"/>
    <mergeCell ref="D4:E4"/>
    <mergeCell ref="F4:F5"/>
    <mergeCell ref="G4:G5"/>
    <mergeCell ref="H4:H5"/>
    <mergeCell ref="A6:H6"/>
    <mergeCell ref="A14:H14"/>
    <mergeCell ref="A21:H21"/>
    <mergeCell ref="A30:H30"/>
    <mergeCell ref="A43:H43"/>
    <mergeCell ref="A50:H50"/>
    <mergeCell ref="A101:H101"/>
    <mergeCell ref="A107:H107"/>
    <mergeCell ref="A65:H65"/>
    <mergeCell ref="A68:H68"/>
    <mergeCell ref="A80:H80"/>
    <mergeCell ref="A81:H81"/>
    <mergeCell ref="A92:H92"/>
    <mergeCell ref="A96:H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Portachev</dc:creator>
  <cp:keywords/>
  <dc:description/>
  <cp:lastModifiedBy>Марина Долгополова</cp:lastModifiedBy>
  <cp:lastPrinted>2016-04-15T04:33:36Z</cp:lastPrinted>
  <dcterms:created xsi:type="dcterms:W3CDTF">2006-03-15T15:39:25Z</dcterms:created>
  <dcterms:modified xsi:type="dcterms:W3CDTF">2018-05-21T07:16:24Z</dcterms:modified>
  <cp:category/>
  <cp:version/>
  <cp:contentType/>
  <cp:contentStatus/>
</cp:coreProperties>
</file>